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Mix Calculator" sheetId="1" r:id="rId1"/>
    <sheet name="My eLiquids" sheetId="2" r:id="rId2"/>
    <sheet name="My Flavorings" sheetId="3" r:id="rId3"/>
    <sheet name="My Recipes" sheetId="4" r:id="rId4"/>
  </sheets>
  <definedNames>
    <definedName name="_xlnm.Print_Area" localSheetId="0">'Mix Calculator'!$C$2:$I$24</definedName>
  </definedNames>
  <calcPr fullCalcOnLoad="1"/>
</workbook>
</file>

<file path=xl/sharedStrings.xml><?xml version="1.0" encoding="utf-8"?>
<sst xmlns="http://schemas.openxmlformats.org/spreadsheetml/2006/main" count="104" uniqueCount="40">
  <si>
    <t>Target Bottle</t>
  </si>
  <si>
    <t>%</t>
  </si>
  <si>
    <t>PG/VG Mix</t>
  </si>
  <si>
    <t>Extra Flavor 1</t>
  </si>
  <si>
    <t>Extra Flavor 2</t>
  </si>
  <si>
    <t>Extra Ingredients</t>
  </si>
  <si>
    <t>eLiquid Name</t>
  </si>
  <si>
    <t>Nicotine</t>
  </si>
  <si>
    <t>#</t>
  </si>
  <si>
    <t>TotallyWicked Marlboro</t>
  </si>
  <si>
    <t>eLiquid#</t>
  </si>
  <si>
    <t>Name</t>
  </si>
  <si>
    <t>Flavor Name</t>
  </si>
  <si>
    <t>Flavorarts Cappuccino</t>
  </si>
  <si>
    <t>Flavorarts Tobacco</t>
  </si>
  <si>
    <t>TotallyWicked Tobacco</t>
  </si>
  <si>
    <t>OkSmokey Drum DF</t>
  </si>
  <si>
    <t>OkSmokey Old Holborn DF</t>
  </si>
  <si>
    <t>Available</t>
  </si>
  <si>
    <t>*</t>
  </si>
  <si>
    <t/>
  </si>
  <si>
    <t>Flavorarts Mint</t>
  </si>
  <si>
    <t>Other</t>
  </si>
  <si>
    <t>Ecopure Rich</t>
  </si>
  <si>
    <t>Ecopure Fresh</t>
  </si>
  <si>
    <t>eLiquid Mix Calculator</t>
  </si>
  <si>
    <t>Drops</t>
  </si>
  <si>
    <t>Target Nicotine</t>
  </si>
  <si>
    <t>Flavor#1</t>
  </si>
  <si>
    <t>Flavor#2</t>
  </si>
  <si>
    <t>eLiquid#3</t>
  </si>
  <si>
    <t>eLiquid#1</t>
  </si>
  <si>
    <t>eLiquid#2</t>
  </si>
  <si>
    <t>PG+VG</t>
  </si>
  <si>
    <t>RECIPE CARD</t>
  </si>
  <si>
    <t>Recipe</t>
  </si>
  <si>
    <t>PG:100% - No VG</t>
  </si>
  <si>
    <t>Saving Function not complete YET!!!</t>
  </si>
  <si>
    <t>My New Recipe</t>
  </si>
  <si>
    <t>●  36 drops of TotallyWicked Marlboro (36 mg)
●  Dilute with 64 drops PG.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</si>
</sst>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m\l"/>
    <numFmt numFmtId="165" formatCode="0\ &quot;/ml&quot;"/>
    <numFmt numFmtId="166" formatCode="0\ &quot;per ml&quot;"/>
    <numFmt numFmtId="167" formatCode="0\ \d\r\o\p\s"/>
    <numFmt numFmtId="168" formatCode="0.00\ \m\l"/>
    <numFmt numFmtId="169" formatCode="0.0\ \m\l"/>
    <numFmt numFmtId="170" formatCode="0.0000"/>
  </numFmts>
  <fonts count="26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sz val="8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2"/>
      <name val="Trebuchet MS"/>
      <family val="2"/>
    </font>
    <font>
      <sz val="12"/>
      <name val="Trebuchet MS"/>
      <family val="2"/>
    </font>
    <font>
      <b/>
      <sz val="22"/>
      <color indexed="9"/>
      <name val="Trebuchet MS"/>
      <family val="2"/>
    </font>
    <font>
      <sz val="8"/>
      <color indexed="9"/>
      <name val="Verdana"/>
      <family val="2"/>
    </font>
    <font>
      <sz val="10"/>
      <color indexed="63"/>
      <name val="Trebuchet MS"/>
      <family val="2"/>
    </font>
    <font>
      <sz val="8"/>
      <color indexed="23"/>
      <name val="Verdana"/>
      <family val="2"/>
    </font>
    <font>
      <b/>
      <sz val="14"/>
      <color indexed="63"/>
      <name val="Verdana"/>
      <family val="2"/>
    </font>
    <font>
      <sz val="9"/>
      <color indexed="9"/>
      <name val="Verdana"/>
      <family val="2"/>
    </font>
    <font>
      <b/>
      <sz val="16"/>
      <color indexed="63"/>
      <name val="Verdana"/>
      <family val="2"/>
    </font>
    <font>
      <sz val="8"/>
      <color indexed="63"/>
      <name val="Trebuchet MS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18"/>
      <color indexed="63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23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9" fontId="6" fillId="2" borderId="2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1" fontId="4" fillId="3" borderId="1" xfId="0" applyNumberFormat="1" applyFont="1" applyFill="1" applyBorder="1" applyAlignment="1" applyProtection="1">
      <alignment horizontal="center" vertical="center"/>
      <protection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9" fontId="12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9" fontId="8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distributed" wrapText="1"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9" fontId="4" fillId="4" borderId="2" xfId="0" applyNumberFormat="1" applyFont="1" applyFill="1" applyBorder="1" applyAlignment="1" applyProtection="1">
      <alignment horizontal="center" vertical="center"/>
      <protection locked="0"/>
    </xf>
    <xf numFmtId="166" fontId="4" fillId="4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vertical="center"/>
    </xf>
    <xf numFmtId="170" fontId="16" fillId="2" borderId="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1" fontId="16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right" vertical="center"/>
    </xf>
    <xf numFmtId="9" fontId="6" fillId="2" borderId="0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 applyProtection="1">
      <alignment horizontal="center" vertical="center"/>
      <protection/>
    </xf>
    <xf numFmtId="9" fontId="5" fillId="2" borderId="2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14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6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right" vertical="center"/>
    </xf>
    <xf numFmtId="0" fontId="19" fillId="7" borderId="2" xfId="0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11" fontId="5" fillId="2" borderId="2" xfId="0" applyNumberFormat="1" applyFont="1" applyFill="1" applyBorder="1" applyAlignment="1">
      <alignment horizontal="center" vertical="center" wrapText="1"/>
    </xf>
    <xf numFmtId="1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/>
    </xf>
    <xf numFmtId="0" fontId="22" fillId="5" borderId="8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2.emf" /><Relationship Id="rId9" Type="http://schemas.openxmlformats.org/officeDocument/2006/relationships/image" Target="../media/image9.emf" /><Relationship Id="rId10" Type="http://schemas.openxmlformats.org/officeDocument/2006/relationships/image" Target="../media/image5.emf" /><Relationship Id="rId11" Type="http://schemas.openxmlformats.org/officeDocument/2006/relationships/image" Target="../media/image10.emf" /><Relationship Id="rId12" Type="http://schemas.openxmlformats.org/officeDocument/2006/relationships/image" Target="../media/image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</xdr:row>
      <xdr:rowOff>19050</xdr:rowOff>
    </xdr:from>
    <xdr:to>
      <xdr:col>8</xdr:col>
      <xdr:colOff>704850</xdr:colOff>
      <xdr:row>3</xdr:row>
      <xdr:rowOff>257175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752475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133350</xdr:colOff>
      <xdr:row>4</xdr:row>
      <xdr:rowOff>19050</xdr:rowOff>
    </xdr:from>
    <xdr:to>
      <xdr:col>8</xdr:col>
      <xdr:colOff>704850</xdr:colOff>
      <xdr:row>4</xdr:row>
      <xdr:rowOff>257175</xdr:rowOff>
    </xdr:to>
    <xdr:pic>
      <xdr:nvPicPr>
        <xdr:cNvPr id="2" name="Combo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028700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142875</xdr:colOff>
      <xdr:row>8</xdr:row>
      <xdr:rowOff>28575</xdr:rowOff>
    </xdr:from>
    <xdr:to>
      <xdr:col>8</xdr:col>
      <xdr:colOff>714375</xdr:colOff>
      <xdr:row>8</xdr:row>
      <xdr:rowOff>266700</xdr:rowOff>
    </xdr:to>
    <xdr:pic>
      <xdr:nvPicPr>
        <xdr:cNvPr id="3" name="ComboBo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066925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142875</xdr:colOff>
      <xdr:row>10</xdr:row>
      <xdr:rowOff>28575</xdr:rowOff>
    </xdr:from>
    <xdr:to>
      <xdr:col>8</xdr:col>
      <xdr:colOff>714375</xdr:colOff>
      <xdr:row>10</xdr:row>
      <xdr:rowOff>266700</xdr:rowOff>
    </xdr:to>
    <xdr:pic>
      <xdr:nvPicPr>
        <xdr:cNvPr id="4" name="ComboBox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2619375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142875</xdr:colOff>
      <xdr:row>9</xdr:row>
      <xdr:rowOff>28575</xdr:rowOff>
    </xdr:from>
    <xdr:to>
      <xdr:col>8</xdr:col>
      <xdr:colOff>714375</xdr:colOff>
      <xdr:row>9</xdr:row>
      <xdr:rowOff>266700</xdr:rowOff>
    </xdr:to>
    <xdr:pic>
      <xdr:nvPicPr>
        <xdr:cNvPr id="5" name="ComboBox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2343150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2</xdr:row>
      <xdr:rowOff>47625</xdr:rowOff>
    </xdr:from>
    <xdr:to>
      <xdr:col>3</xdr:col>
      <xdr:colOff>238125</xdr:colOff>
      <xdr:row>2</xdr:row>
      <xdr:rowOff>257175</xdr:rowOff>
    </xdr:to>
    <xdr:pic>
      <xdr:nvPicPr>
        <xdr:cNvPr id="6" name="Combo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504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3</xdr:row>
      <xdr:rowOff>47625</xdr:rowOff>
    </xdr:from>
    <xdr:to>
      <xdr:col>3</xdr:col>
      <xdr:colOff>238125</xdr:colOff>
      <xdr:row>3</xdr:row>
      <xdr:rowOff>257175</xdr:rowOff>
    </xdr:to>
    <xdr:pic>
      <xdr:nvPicPr>
        <xdr:cNvPr id="7" name="Combo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781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4</xdr:row>
      <xdr:rowOff>47625</xdr:rowOff>
    </xdr:from>
    <xdr:to>
      <xdr:col>3</xdr:col>
      <xdr:colOff>238125</xdr:colOff>
      <xdr:row>4</xdr:row>
      <xdr:rowOff>257175</xdr:rowOff>
    </xdr:to>
    <xdr:pic>
      <xdr:nvPicPr>
        <xdr:cNvPr id="8" name="Combo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1057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8</xdr:row>
      <xdr:rowOff>47625</xdr:rowOff>
    </xdr:from>
    <xdr:to>
      <xdr:col>4</xdr:col>
      <xdr:colOff>238125</xdr:colOff>
      <xdr:row>8</xdr:row>
      <xdr:rowOff>257175</xdr:rowOff>
    </xdr:to>
    <xdr:pic>
      <xdr:nvPicPr>
        <xdr:cNvPr id="9" name="Combo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0" y="2085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9</xdr:row>
      <xdr:rowOff>47625</xdr:rowOff>
    </xdr:from>
    <xdr:to>
      <xdr:col>4</xdr:col>
      <xdr:colOff>238125</xdr:colOff>
      <xdr:row>9</xdr:row>
      <xdr:rowOff>257175</xdr:rowOff>
    </xdr:to>
    <xdr:pic>
      <xdr:nvPicPr>
        <xdr:cNvPr id="10" name="Combo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0" y="2362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7</xdr:row>
      <xdr:rowOff>47625</xdr:rowOff>
    </xdr:from>
    <xdr:to>
      <xdr:col>4</xdr:col>
      <xdr:colOff>238125</xdr:colOff>
      <xdr:row>7</xdr:row>
      <xdr:rowOff>257175</xdr:rowOff>
    </xdr:to>
    <xdr:pic>
      <xdr:nvPicPr>
        <xdr:cNvPr id="11" name="Combo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0" y="18097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10</xdr:row>
      <xdr:rowOff>47625</xdr:rowOff>
    </xdr:from>
    <xdr:to>
      <xdr:col>4</xdr:col>
      <xdr:colOff>238125</xdr:colOff>
      <xdr:row>10</xdr:row>
      <xdr:rowOff>257175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26384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390525</xdr:colOff>
      <xdr:row>24</xdr:row>
      <xdr:rowOff>0</xdr:rowOff>
    </xdr:from>
    <xdr:ext cx="76200" cy="200025"/>
    <xdr:sp>
      <xdr:nvSpPr>
        <xdr:cNvPr id="13" name="TextBox 92"/>
        <xdr:cNvSpPr txBox="1">
          <a:spLocks noChangeArrowheads="1"/>
        </xdr:cNvSpPr>
      </xdr:nvSpPr>
      <xdr:spPr>
        <a:xfrm>
          <a:off x="1476375" y="73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285750</xdr:colOff>
      <xdr:row>23</xdr:row>
      <xdr:rowOff>1362075</xdr:rowOff>
    </xdr:from>
    <xdr:to>
      <xdr:col>8</xdr:col>
      <xdr:colOff>733425</xdr:colOff>
      <xdr:row>23</xdr:row>
      <xdr:rowOff>1657350</xdr:rowOff>
    </xdr:to>
    <xdr:pic>
      <xdr:nvPicPr>
        <xdr:cNvPr id="14" name="But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53200" y="697230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13"/>
  <sheetViews>
    <sheetView tabSelected="1" workbookViewId="0" topLeftCell="A1">
      <selection activeCell="E11" sqref="E11:H11"/>
    </sheetView>
  </sheetViews>
  <sheetFormatPr defaultColWidth="9.140625" defaultRowHeight="18" customHeight="1"/>
  <cols>
    <col min="1" max="2" width="8.140625" style="1" customWidth="1"/>
    <col min="3" max="3" width="10.7109375" style="2" customWidth="1"/>
    <col min="4" max="4" width="13.8515625" style="2" customWidth="1"/>
    <col min="5" max="5" width="13.00390625" style="2" customWidth="1"/>
    <col min="6" max="6" width="12.8515625" style="2" customWidth="1"/>
    <col min="7" max="7" width="13.28125" style="2" customWidth="1"/>
    <col min="8" max="8" width="14.00390625" style="2" customWidth="1"/>
    <col min="9" max="9" width="11.7109375" style="2" customWidth="1"/>
    <col min="10" max="10" width="13.140625" style="2" customWidth="1"/>
    <col min="11" max="11" width="8.7109375" style="2" customWidth="1"/>
    <col min="12" max="12" width="12.7109375" style="2" customWidth="1"/>
    <col min="13" max="13" width="18.57421875" style="2" customWidth="1"/>
    <col min="14" max="17" width="9.140625" style="1" customWidth="1"/>
    <col min="18" max="20" width="9.140625" style="19" customWidth="1"/>
    <col min="21" max="16384" width="9.140625" style="2" customWidth="1"/>
  </cols>
  <sheetData>
    <row r="1" spans="1:20" s="30" customFormat="1" ht="18" customHeight="1">
      <c r="A1" s="76" t="s">
        <v>25</v>
      </c>
      <c r="B1" s="1"/>
      <c r="C1" s="26"/>
      <c r="D1" s="26"/>
      <c r="E1" s="26"/>
      <c r="F1" s="26"/>
      <c r="G1" s="26"/>
      <c r="H1" s="26"/>
      <c r="I1" s="27"/>
      <c r="J1" s="27"/>
      <c r="K1" s="27"/>
      <c r="L1" s="27"/>
      <c r="M1" s="28"/>
      <c r="N1" s="27"/>
      <c r="O1" s="27"/>
      <c r="P1" s="27"/>
      <c r="Q1" s="27"/>
      <c r="R1" s="29"/>
      <c r="S1" s="29"/>
      <c r="T1" s="29"/>
    </row>
    <row r="2" spans="1:21" ht="18" customHeight="1">
      <c r="A2" s="76"/>
      <c r="C2" s="31" t="s">
        <v>10</v>
      </c>
      <c r="D2" s="69" t="s">
        <v>11</v>
      </c>
      <c r="E2" s="69"/>
      <c r="F2" s="69"/>
      <c r="G2" s="31"/>
      <c r="H2" s="48" t="s">
        <v>7</v>
      </c>
      <c r="I2" s="31" t="s">
        <v>1</v>
      </c>
      <c r="J2" s="3"/>
      <c r="K2" s="1"/>
      <c r="L2" s="1"/>
      <c r="M2" s="10"/>
      <c r="R2" s="1"/>
      <c r="U2" s="19"/>
    </row>
    <row r="3" spans="1:21" ht="21.75" customHeight="1">
      <c r="A3" s="76"/>
      <c r="C3" s="14">
        <v>1</v>
      </c>
      <c r="D3" s="73" t="s">
        <v>9</v>
      </c>
      <c r="E3" s="73"/>
      <c r="F3" s="73"/>
      <c r="G3" s="73"/>
      <c r="H3" s="52">
        <v>36</v>
      </c>
      <c r="I3" s="53">
        <v>1</v>
      </c>
      <c r="J3" s="3"/>
      <c r="K3" s="1"/>
      <c r="L3" s="1"/>
      <c r="M3" s="10"/>
      <c r="R3" s="1"/>
      <c r="U3" s="19"/>
    </row>
    <row r="4" spans="1:21" ht="21.75" customHeight="1">
      <c r="A4" s="76"/>
      <c r="C4" s="8"/>
      <c r="D4" s="74"/>
      <c r="E4" s="74"/>
      <c r="F4" s="74"/>
      <c r="G4" s="74"/>
      <c r="H4" s="22"/>
      <c r="I4" s="51">
        <v>0</v>
      </c>
      <c r="J4" s="3"/>
      <c r="K4" s="1"/>
      <c r="L4" s="1"/>
      <c r="M4" s="10"/>
      <c r="R4" s="1"/>
      <c r="U4" s="19"/>
    </row>
    <row r="5" spans="1:21" ht="21.75" customHeight="1">
      <c r="A5" s="76"/>
      <c r="C5" s="12"/>
      <c r="D5" s="71"/>
      <c r="E5" s="71"/>
      <c r="F5" s="71"/>
      <c r="G5" s="71"/>
      <c r="H5" s="23"/>
      <c r="I5" s="13">
        <v>0</v>
      </c>
      <c r="J5" s="3"/>
      <c r="K5" s="1"/>
      <c r="L5" s="1"/>
      <c r="M5" s="10"/>
      <c r="R5" s="1"/>
      <c r="U5" s="19"/>
    </row>
    <row r="6" spans="1:21" ht="19.5" customHeight="1">
      <c r="A6" s="76"/>
      <c r="C6" s="8"/>
      <c r="D6" s="8"/>
      <c r="E6" s="8"/>
      <c r="F6" s="8"/>
      <c r="G6" s="49"/>
      <c r="H6" s="8"/>
      <c r="I6" s="50"/>
      <c r="J6" s="3"/>
      <c r="K6" s="3"/>
      <c r="L6" s="3"/>
      <c r="M6" s="10"/>
      <c r="R6" s="1"/>
      <c r="U6" s="19"/>
    </row>
    <row r="7" spans="1:21" ht="18" customHeight="1">
      <c r="A7" s="76"/>
      <c r="C7" s="72" t="s">
        <v>5</v>
      </c>
      <c r="D7" s="72"/>
      <c r="E7" s="15"/>
      <c r="F7" s="72"/>
      <c r="G7" s="72"/>
      <c r="H7" s="12"/>
      <c r="I7" s="15"/>
      <c r="J7" s="3"/>
      <c r="K7" s="3"/>
      <c r="L7" s="3"/>
      <c r="M7" s="10"/>
      <c r="R7" s="1"/>
      <c r="U7" s="19"/>
    </row>
    <row r="8" spans="1:21" ht="21.75" customHeight="1">
      <c r="A8" s="76"/>
      <c r="C8" s="75" t="s">
        <v>2</v>
      </c>
      <c r="D8" s="75"/>
      <c r="E8" s="73" t="s">
        <v>36</v>
      </c>
      <c r="F8" s="73"/>
      <c r="G8" s="73"/>
      <c r="H8" s="73"/>
      <c r="I8" s="16">
        <v>1</v>
      </c>
      <c r="J8" s="3"/>
      <c r="K8" s="10"/>
      <c r="L8" s="10"/>
      <c r="M8" s="10"/>
      <c r="R8" s="1"/>
      <c r="U8" s="19"/>
    </row>
    <row r="9" spans="1:21" ht="21.75" customHeight="1">
      <c r="A9" s="76"/>
      <c r="C9" s="69" t="s">
        <v>3</v>
      </c>
      <c r="D9" s="69"/>
      <c r="E9" s="74"/>
      <c r="F9" s="74"/>
      <c r="G9" s="74"/>
      <c r="H9" s="74"/>
      <c r="I9" s="17">
        <v>0</v>
      </c>
      <c r="J9" s="4"/>
      <c r="K9" s="10"/>
      <c r="L9" s="10"/>
      <c r="M9" s="10"/>
      <c r="R9" s="1"/>
      <c r="U9" s="19"/>
    </row>
    <row r="10" spans="1:21" ht="21.75" customHeight="1">
      <c r="A10" s="76"/>
      <c r="C10" s="69" t="s">
        <v>4</v>
      </c>
      <c r="D10" s="69"/>
      <c r="E10" s="74"/>
      <c r="F10" s="74"/>
      <c r="G10" s="74"/>
      <c r="H10" s="74"/>
      <c r="I10" s="17">
        <v>0</v>
      </c>
      <c r="J10" s="4"/>
      <c r="K10" s="10"/>
      <c r="L10" s="10"/>
      <c r="M10" s="10"/>
      <c r="R10" s="1"/>
      <c r="U10" s="19"/>
    </row>
    <row r="11" spans="1:21" ht="21.75" customHeight="1">
      <c r="A11" s="76"/>
      <c r="C11" s="70" t="s">
        <v>22</v>
      </c>
      <c r="D11" s="70"/>
      <c r="E11" s="77"/>
      <c r="F11" s="77"/>
      <c r="G11" s="77"/>
      <c r="H11" s="77"/>
      <c r="I11" s="18">
        <v>0</v>
      </c>
      <c r="J11" s="4"/>
      <c r="K11" s="10"/>
      <c r="L11" s="10"/>
      <c r="M11" s="10"/>
      <c r="R11" s="1"/>
      <c r="U11" s="19"/>
    </row>
    <row r="12" spans="1:13" ht="31.5" customHeight="1">
      <c r="A12" s="76"/>
      <c r="C12" s="1"/>
      <c r="D12" s="1"/>
      <c r="E12" s="1"/>
      <c r="F12" s="1"/>
      <c r="G12" s="1"/>
      <c r="H12" s="1"/>
      <c r="I12" s="32"/>
      <c r="J12" s="10"/>
      <c r="K12" s="10"/>
      <c r="L12" s="10"/>
      <c r="M12" s="1"/>
    </row>
    <row r="13" spans="1:13" ht="21" customHeight="1">
      <c r="A13" s="76"/>
      <c r="C13" s="75" t="s">
        <v>0</v>
      </c>
      <c r="D13" s="75"/>
      <c r="E13" s="41">
        <v>5</v>
      </c>
      <c r="F13" s="33"/>
      <c r="G13" s="1"/>
      <c r="H13" s="67" t="s">
        <v>27</v>
      </c>
      <c r="I13" s="65">
        <v>13</v>
      </c>
      <c r="J13" s="10"/>
      <c r="K13" s="10"/>
      <c r="L13" s="10"/>
      <c r="M13" s="1"/>
    </row>
    <row r="14" spans="1:13" ht="21" customHeight="1">
      <c r="A14" s="76"/>
      <c r="C14" s="70" t="s">
        <v>26</v>
      </c>
      <c r="D14" s="70"/>
      <c r="E14" s="42">
        <v>20</v>
      </c>
      <c r="F14" s="33"/>
      <c r="G14" s="1"/>
      <c r="H14" s="68"/>
      <c r="I14" s="66"/>
      <c r="J14" s="10"/>
      <c r="K14" s="10"/>
      <c r="L14" s="10"/>
      <c r="M14" s="1"/>
    </row>
    <row r="15" spans="1:13" ht="17.25" customHeight="1">
      <c r="A15" s="76"/>
      <c r="C15" s="1"/>
      <c r="D15" s="1"/>
      <c r="E15" s="47">
        <f>E13*E14</f>
        <v>100</v>
      </c>
      <c r="F15" s="31"/>
      <c r="G15" s="1"/>
      <c r="H15" s="1"/>
      <c r="I15" s="1"/>
      <c r="J15" s="10"/>
      <c r="K15" s="10"/>
      <c r="L15" s="10"/>
      <c r="M15" s="1"/>
    </row>
    <row r="16" spans="1:13" ht="18" customHeight="1">
      <c r="A16" s="76"/>
      <c r="C16" s="43"/>
      <c r="D16" s="43"/>
      <c r="E16" s="43"/>
      <c r="F16" s="43"/>
      <c r="G16" s="43"/>
      <c r="H16" s="43">
        <f>ROUND($F$20*$I$8,0)</f>
        <v>64</v>
      </c>
      <c r="I16" s="43">
        <f>F20-H16</f>
        <v>0</v>
      </c>
      <c r="J16" s="10"/>
      <c r="K16" s="10"/>
      <c r="L16" s="1"/>
      <c r="M16" s="1"/>
    </row>
    <row r="17" spans="1:13" ht="21" customHeight="1">
      <c r="A17" s="76"/>
      <c r="C17" s="34" t="s">
        <v>31</v>
      </c>
      <c r="D17" s="34" t="s">
        <v>32</v>
      </c>
      <c r="E17" s="34" t="s">
        <v>30</v>
      </c>
      <c r="F17" s="38" t="s">
        <v>33</v>
      </c>
      <c r="G17" s="38" t="s">
        <v>28</v>
      </c>
      <c r="H17" s="38" t="s">
        <v>29</v>
      </c>
      <c r="I17" s="38" t="s">
        <v>22</v>
      </c>
      <c r="J17" s="1"/>
      <c r="K17" s="1"/>
      <c r="L17" s="1"/>
      <c r="M17" s="1"/>
    </row>
    <row r="18" spans="1:13" ht="18.75" customHeight="1" hidden="1">
      <c r="A18" s="76"/>
      <c r="C18" s="46">
        <f>100*$I$3</f>
        <v>100</v>
      </c>
      <c r="D18" s="46">
        <f>IF($I$4&gt;0,100*$I$4,0)</f>
        <v>0</v>
      </c>
      <c r="E18" s="46">
        <f>IF($I$5&gt;0,100*$I$5,0)</f>
        <v>0</v>
      </c>
      <c r="F18" s="44">
        <f>ROUNDDOWN(((C18*H3+D18*H4+E18*H5)-(I13*C18)-(I13*D18)-(I13*E18))/(I13),0)</f>
        <v>176</v>
      </c>
      <c r="G18" s="35"/>
      <c r="H18" s="35"/>
      <c r="I18" s="35"/>
      <c r="J18" s="35"/>
      <c r="K18" s="63" t="str">
        <f>ROUND((C18*$H$3+D18*$H$4+E18*$H$5)/(C18+D18+E18+F18),2)&amp;" NIC @ approx. "&amp;ROUND(SUM(C18:F18)/E13,2)&amp;"ml. ("&amp;ROUND(SUM(C18:F18),1)&amp;" drops"&amp;")"</f>
        <v>13,04 NIC @ approx. 55,2ml. (276 drops)</v>
      </c>
      <c r="L18" s="63"/>
      <c r="M18" s="63"/>
    </row>
    <row r="19" spans="1:13" ht="18.75" customHeight="1" hidden="1">
      <c r="A19" s="76"/>
      <c r="C19" s="44">
        <f>C18*100/SUM($C$18:$F$18)</f>
        <v>36.231884057971016</v>
      </c>
      <c r="D19" s="44">
        <f>D18*100/SUM($C$18:$F$18)</f>
        <v>0</v>
      </c>
      <c r="E19" s="44">
        <f>E18*100/SUM($C$18:$F$18)</f>
        <v>0</v>
      </c>
      <c r="F19" s="44">
        <f>F18*100/SUM($C$18:$F$18)-SUM(G19:I19)</f>
        <v>63.768115942028984</v>
      </c>
      <c r="G19" s="45">
        <f>100*I9</f>
        <v>0</v>
      </c>
      <c r="H19" s="37">
        <f>100*I10</f>
        <v>0</v>
      </c>
      <c r="I19" s="37">
        <f>100*I11</f>
        <v>0</v>
      </c>
      <c r="J19" s="35"/>
      <c r="K19" s="63" t="str">
        <f>ROUND((C19*$H$3+D19*$H$4+E19*$H$5)/(C19+D19+E19+F19+G19+H19+I19),2)&amp;" NIC @ approx. "&amp;ROUND(SUM(C19:I19)/E14,2)&amp;"ml. ("&amp;ROUND(SUM(C19:I19),1)&amp;" drops"&amp;")"</f>
        <v>13,04 NIC @ approx. 5ml. (100 drops)</v>
      </c>
      <c r="L19" s="63"/>
      <c r="M19" s="63"/>
    </row>
    <row r="20" spans="1:13" ht="29.25" customHeight="1">
      <c r="A20" s="76"/>
      <c r="C20" s="39">
        <f>ROUND((C19*$E$15)/SUM($C$19:$I$19),0)</f>
        <v>36</v>
      </c>
      <c r="D20" s="39">
        <f>ROUND((D19*$E$15)/SUM($C$19:$I$19),0)</f>
        <v>0</v>
      </c>
      <c r="E20" s="39">
        <f>ROUND((E19*$E$15)/SUM($C$19:$I$19),0)</f>
        <v>0</v>
      </c>
      <c r="F20" s="39">
        <f>IF(F19&gt;0,ROUND((F19*$E$15)/SUM($C$19:$I$19),0),"NOT!")</f>
        <v>64</v>
      </c>
      <c r="G20" s="39">
        <f>ROUND((G19*$E$15)/SUM($C$19:$I$19),0)</f>
        <v>0</v>
      </c>
      <c r="H20" s="39">
        <f>ROUND((H19*$E$15)/SUM($C$19:$I$19),0)</f>
        <v>0</v>
      </c>
      <c r="I20" s="39">
        <f>ROUND((I19*$E$15)/SUM($C$19:$I$19),0)</f>
        <v>0</v>
      </c>
      <c r="J20" s="10"/>
      <c r="K20" s="10"/>
      <c r="L20" s="10"/>
      <c r="M20" s="10"/>
    </row>
    <row r="21" spans="1:17" ht="18" customHeight="1">
      <c r="A21" s="76"/>
      <c r="C21" s="55"/>
      <c r="D21" s="55"/>
      <c r="E21" s="55"/>
      <c r="F21" s="55"/>
      <c r="G21" s="64" t="str">
        <f>IF(F20="NOT!","Not an available combination!","Output: "&amp;ROUND((C20*$H$3+D20*$H$4+E20*$H$5)/(C20+D20+E20+F20+G20+H20+I20),2)&amp;" NIC @ "&amp;ROUND(SUM(C20:I20)/E14,2)&amp;"ml. ("&amp;ROUND(SUM(C20:I20),0)&amp;" drops"&amp;")"&amp;" ")</f>
        <v>Output: 12,96 NIC @ 5ml. (100 drops) </v>
      </c>
      <c r="H21" s="64"/>
      <c r="I21" s="64"/>
      <c r="J21" s="36"/>
      <c r="K21" s="1"/>
      <c r="L21" s="1"/>
      <c r="M21" s="1"/>
      <c r="Q21" s="19"/>
    </row>
    <row r="22" spans="1:17" ht="18" customHeight="1">
      <c r="A22" s="76"/>
      <c r="C22" s="40"/>
      <c r="D22" s="40"/>
      <c r="E22" s="40"/>
      <c r="F22" s="40"/>
      <c r="G22" s="59"/>
      <c r="H22" s="59"/>
      <c r="I22" s="59"/>
      <c r="J22" s="36"/>
      <c r="K22" s="1"/>
      <c r="L22" s="1"/>
      <c r="M22" s="1"/>
      <c r="Q22" s="19"/>
    </row>
    <row r="23" spans="1:17" ht="21" customHeight="1" thickBot="1">
      <c r="A23" s="76"/>
      <c r="C23" s="54"/>
      <c r="D23" s="54"/>
      <c r="E23" s="54"/>
      <c r="F23" s="54"/>
      <c r="G23" s="54"/>
      <c r="H23" s="54"/>
      <c r="I23" s="54"/>
      <c r="J23" s="36"/>
      <c r="K23" s="36"/>
      <c r="L23" s="36"/>
      <c r="M23" s="36"/>
      <c r="Q23" s="19"/>
    </row>
    <row r="24" spans="1:17" ht="134.25" customHeight="1" thickBot="1">
      <c r="A24" s="76"/>
      <c r="C24" s="56" t="s">
        <v>34</v>
      </c>
      <c r="D24" s="78" t="str">
        <f>IF(F20="NOT!","Recipe is not available...","●  "&amp;C20&amp;" drops of "&amp;D3&amp;" ("&amp;H3&amp;" mg)"&amp;IF(D4="","",CHAR(10)&amp;"●  "&amp;D20&amp;" drops of "&amp;D4&amp;" ("&amp;H4&amp;" mg)")&amp;IF(D5="","",CHAR(10)&amp;"●  "&amp;E20&amp;" drops of "&amp;D5&amp;" ("&amp;H5&amp;" mg)")&amp;IF(D4="",CHAR(10),CHAR(10)&amp;CHAR(10))&amp;"●  "&amp;"Dilute with "&amp;IF(H16=0,I16&amp;" drops VG.",IF(I16=0,H16&amp;" drops PG.",H16&amp;" drops PG and "&amp;I16&amp;" drops VG."))&amp;CHAR(10)&amp;IF((E9&lt;&gt;""),CHAR(10)&amp;"●  Add "&amp;G20&amp;IF(G20=1," drop of "," drops of ")&amp;E9&amp;IF(E10&lt;&gt;"",CHAR(10)&amp;" and "&amp;H20&amp;IF(H20=1," drop of "," drops of ")&amp;E10&amp;".","."),IF(E10&lt;&gt;"",CHAR(10)&amp;"●  Add "&amp;H20&amp;IF(H20=1," drop of "," drops of ")&amp;E10&amp;".",""))&amp;IF(E11&lt;&gt;"",CHAR(10)&amp;"●  Finally add "&amp;I20&amp;IF(I20=1," drop of "," drops of ")&amp;E11&amp;".",""))</f>
        <v>●  36 drops of TotallyWicked Marlboro (36 mg)
●  Dilute with 64 drops PG.
</v>
      </c>
      <c r="E24" s="78"/>
      <c r="F24" s="78"/>
      <c r="G24" s="78"/>
      <c r="H24" s="78"/>
      <c r="I24" s="79"/>
      <c r="J24" s="36"/>
      <c r="K24" s="1"/>
      <c r="L24" s="1"/>
      <c r="M24" s="1"/>
      <c r="Q24" s="19"/>
    </row>
    <row r="25" spans="1:13" ht="20.25" customHeight="1">
      <c r="A25" s="76"/>
      <c r="C25" s="40"/>
      <c r="D25" s="40"/>
      <c r="E25" s="40"/>
      <c r="F25" s="40"/>
      <c r="G25" s="40"/>
      <c r="H25" s="36"/>
      <c r="I25" s="36"/>
      <c r="J25" s="36"/>
      <c r="K25" s="10"/>
      <c r="L25" s="1"/>
      <c r="M25" s="1"/>
    </row>
    <row r="26" spans="1:13" ht="20.25" customHeight="1">
      <c r="A26" s="76"/>
      <c r="C26" s="40"/>
      <c r="D26" s="40"/>
      <c r="E26" s="40"/>
      <c r="F26" s="40"/>
      <c r="G26" s="1"/>
      <c r="H26" s="1"/>
      <c r="I26" s="1"/>
      <c r="J26" s="1"/>
      <c r="K26" s="1"/>
      <c r="L26" s="1"/>
      <c r="M26" s="1"/>
    </row>
    <row r="27" spans="1:13" ht="18" customHeight="1">
      <c r="A27" s="76"/>
      <c r="C27" s="40"/>
      <c r="D27" s="40"/>
      <c r="E27" s="40"/>
      <c r="F27" s="40"/>
      <c r="G27" s="1"/>
      <c r="H27" s="1"/>
      <c r="I27" s="1"/>
      <c r="J27" s="1"/>
      <c r="K27" s="1"/>
      <c r="L27" s="1"/>
      <c r="M27" s="1"/>
    </row>
    <row r="28" spans="1:13" ht="18" customHeight="1">
      <c r="A28" s="76"/>
      <c r="C28" s="40"/>
      <c r="D28" s="40"/>
      <c r="E28" s="40"/>
      <c r="F28" s="40"/>
      <c r="G28" s="1"/>
      <c r="H28" s="1"/>
      <c r="I28" s="1"/>
      <c r="J28" s="1"/>
      <c r="K28" s="1"/>
      <c r="L28" s="1"/>
      <c r="M28" s="1"/>
    </row>
    <row r="29" spans="1:13" ht="18" customHeight="1">
      <c r="A29" s="76"/>
      <c r="C29" s="40"/>
      <c r="D29" s="40"/>
      <c r="E29" s="40"/>
      <c r="F29" s="40"/>
      <c r="G29" s="1"/>
      <c r="H29" s="1"/>
      <c r="I29" s="1"/>
      <c r="J29" s="1"/>
      <c r="K29" s="1"/>
      <c r="L29" s="1"/>
      <c r="M29" s="1"/>
    </row>
    <row r="30" spans="1:13" ht="18" customHeight="1">
      <c r="A30" s="76"/>
      <c r="C30" s="40"/>
      <c r="D30" s="40"/>
      <c r="E30" s="40"/>
      <c r="F30" s="40"/>
      <c r="G30" s="1"/>
      <c r="H30" s="1"/>
      <c r="I30" s="1"/>
      <c r="J30" s="1"/>
      <c r="K30" s="1"/>
      <c r="L30" s="1"/>
      <c r="M30" s="1"/>
    </row>
    <row r="31" spans="3:13" ht="18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8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8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8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8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8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18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8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8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8" customHeight="1">
      <c r="C44" s="1"/>
      <c r="D44" s="1"/>
      <c r="E44" s="1">
        <f>IF(J40&gt;0,(K40*24+30*J40)/SUM(J40:K40),"")</f>
      </c>
      <c r="F44" s="1"/>
      <c r="G44" s="1"/>
      <c r="H44" s="1"/>
      <c r="I44" s="1"/>
      <c r="J44" s="1"/>
      <c r="K44" s="1"/>
      <c r="L44" s="1"/>
      <c r="M44" s="1"/>
    </row>
    <row r="45" spans="3:13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8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8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8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8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8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8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8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8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8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8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8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8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8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8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8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8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8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8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8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8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8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8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8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8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8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8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8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8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8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8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8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8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8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8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8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8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8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8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8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8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8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8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8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8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8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8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8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8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8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8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8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8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8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8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8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8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8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8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8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8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8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8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8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8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8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8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8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8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8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8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8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8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8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8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8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8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8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8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8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8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8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8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8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8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8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8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8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8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8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8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8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8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8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8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8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8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8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8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8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8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8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8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8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8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8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8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8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8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8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8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8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8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8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8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8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8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8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8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8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8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8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8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8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8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8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8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8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8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8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8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8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8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8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8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8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8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8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8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8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8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8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8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8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8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8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8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8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8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8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8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8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8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8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8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8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8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8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8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8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8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8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8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8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8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8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8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8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8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8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8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8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8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8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8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8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8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8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8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8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8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8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8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8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8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8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8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8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8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8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8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8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8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8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8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8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8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8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8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8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8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8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8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8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8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8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8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8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8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8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8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8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8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8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8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8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8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8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8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8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8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8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8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8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8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8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8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8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8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8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8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8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8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8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8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8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8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8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8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8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8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8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8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8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8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8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8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8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8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8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8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8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8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8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8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8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8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8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8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8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8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8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8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8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8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8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8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8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8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8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8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8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8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8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8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8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8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8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8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8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8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8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8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8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8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8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8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8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8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8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8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8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8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8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8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8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8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8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8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8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8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8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8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8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8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8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8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8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8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8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8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8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8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8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8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8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8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8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8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8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8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8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8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8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8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8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8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8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8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8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8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8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8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8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8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8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8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8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8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8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8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8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8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8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8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8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8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8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8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8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8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8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8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8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8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8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8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8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8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8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8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8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8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8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8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8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8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8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8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8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8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8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8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8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8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8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8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8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8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8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8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8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8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8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8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8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8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8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8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8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8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8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8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8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8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8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8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8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8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8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8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8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8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8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8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8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8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8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8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8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8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8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8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8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8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8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8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8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8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8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8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8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8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8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8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8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8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8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8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8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8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8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8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8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8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8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8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8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8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8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8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8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8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8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8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8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8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8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8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8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8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8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8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8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8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8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8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8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8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8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8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8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8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8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8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8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8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8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8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8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8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8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8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8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8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8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8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8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8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8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8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8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8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8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8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8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8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8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8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8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8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8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8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8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8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8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8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8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8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8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8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8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8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8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8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8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8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8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8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8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8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8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8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8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8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8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8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8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8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8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8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8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8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8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8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8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8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8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8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8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8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8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8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8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8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8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8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8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8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8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8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8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8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8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8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8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8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8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8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8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8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8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8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8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8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8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8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8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8" customHeight="1">
      <c r="C610" s="1"/>
      <c r="D610" s="1"/>
      <c r="E610" s="1"/>
      <c r="F610" s="1"/>
      <c r="G610" s="1"/>
      <c r="H610" s="1"/>
      <c r="I610" s="1"/>
      <c r="L610" s="1"/>
      <c r="M610" s="1"/>
    </row>
    <row r="611" spans="3:8" ht="18" customHeight="1">
      <c r="C611" s="1"/>
      <c r="D611" s="1"/>
      <c r="E611" s="1"/>
      <c r="F611" s="1"/>
      <c r="G611" s="1"/>
      <c r="H611" s="1"/>
    </row>
    <row r="612" spans="3:8" ht="18" customHeight="1">
      <c r="C612" s="1"/>
      <c r="D612" s="1"/>
      <c r="E612" s="1"/>
      <c r="F612" s="1"/>
      <c r="G612" s="1"/>
      <c r="H612" s="1"/>
    </row>
    <row r="613" spans="3:8" ht="18" customHeight="1">
      <c r="C613" s="1"/>
      <c r="D613" s="1"/>
      <c r="E613" s="1"/>
      <c r="F613" s="1"/>
      <c r="G613" s="1"/>
      <c r="H613" s="1"/>
    </row>
  </sheetData>
  <sheetProtection password="C92E" sheet="1" objects="1" scenarios="1" selectLockedCells="1"/>
  <protectedRanges>
    <protectedRange sqref="C24:I24" name="Range3"/>
    <protectedRange sqref="C3:I52" name="Range1"/>
    <protectedRange sqref="E8:I11" name="Range2"/>
  </protectedRanges>
  <mergeCells count="23">
    <mergeCell ref="A1:A30"/>
    <mergeCell ref="E8:H8"/>
    <mergeCell ref="E9:H9"/>
    <mergeCell ref="E10:H10"/>
    <mergeCell ref="E11:H11"/>
    <mergeCell ref="C14:D14"/>
    <mergeCell ref="C7:D7"/>
    <mergeCell ref="C9:D9"/>
    <mergeCell ref="D24:I24"/>
    <mergeCell ref="C13:D13"/>
    <mergeCell ref="D2:F2"/>
    <mergeCell ref="C11:D11"/>
    <mergeCell ref="C10:D10"/>
    <mergeCell ref="D5:G5"/>
    <mergeCell ref="F7:G7"/>
    <mergeCell ref="D3:G3"/>
    <mergeCell ref="D4:G4"/>
    <mergeCell ref="C8:D8"/>
    <mergeCell ref="K19:M19"/>
    <mergeCell ref="K18:M18"/>
    <mergeCell ref="G21:I21"/>
    <mergeCell ref="I13:I14"/>
    <mergeCell ref="H13:H14"/>
  </mergeCells>
  <conditionalFormatting sqref="F20">
    <cfRule type="cellIs" priority="1" dxfId="0" operator="equal" stopIfTrue="1">
      <formula>"NOT!"</formula>
    </cfRule>
  </conditionalFormatting>
  <dataValidations count="3">
    <dataValidation type="decimal" allowBlank="1" showErrorMessage="1" errorTitle="Invalid Entry" error="Please enter a number between 1 - 100." sqref="E13">
      <formula1>1</formula1>
      <formula2>100</formula2>
    </dataValidation>
    <dataValidation type="decimal" allowBlank="1" showErrorMessage="1" errorTitle="Invalid Entry" error="Please enter a number between 10 - 40." sqref="E14">
      <formula1>10</formula1>
      <formula2>40</formula2>
    </dataValidation>
    <dataValidation type="decimal" allowBlank="1" showErrorMessage="1" errorTitle="Invalid Entry" error="Please enter a number between 4 - 28" sqref="I13:I14">
      <formula1>4</formula1>
      <formula2>28</formula2>
    </dataValidation>
  </dataValidations>
  <printOptions/>
  <pageMargins left="0.75" right="0.2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G32"/>
  <sheetViews>
    <sheetView workbookViewId="0" topLeftCell="A1">
      <selection activeCell="C3" sqref="C3:E3"/>
    </sheetView>
  </sheetViews>
  <sheetFormatPr defaultColWidth="9.140625" defaultRowHeight="12.75"/>
  <cols>
    <col min="1" max="1" width="7.140625" style="20" customWidth="1"/>
    <col min="2" max="2" width="5.140625" style="20" customWidth="1"/>
    <col min="3" max="3" width="14.8515625" style="20" customWidth="1"/>
    <col min="4" max="4" width="11.8515625" style="20" customWidth="1"/>
    <col min="5" max="5" width="17.57421875" style="20" customWidth="1"/>
    <col min="6" max="6" width="10.140625" style="20" customWidth="1"/>
    <col min="7" max="7" width="11.421875" style="20" customWidth="1"/>
    <col min="8" max="16384" width="9.140625" style="20" customWidth="1"/>
  </cols>
  <sheetData>
    <row r="1" ht="12.75" customHeight="1"/>
    <row r="2" spans="2:7" s="21" customFormat="1" ht="12.75">
      <c r="B2" s="6" t="s">
        <v>8</v>
      </c>
      <c r="C2" s="70" t="s">
        <v>6</v>
      </c>
      <c r="D2" s="70"/>
      <c r="E2" s="70"/>
      <c r="F2" s="5" t="s">
        <v>7</v>
      </c>
      <c r="G2" s="5" t="s">
        <v>18</v>
      </c>
    </row>
    <row r="3" spans="2:7" s="21" customFormat="1" ht="18" customHeight="1">
      <c r="B3" s="7">
        <v>1</v>
      </c>
      <c r="C3" s="80" t="s">
        <v>9</v>
      </c>
      <c r="D3" s="80"/>
      <c r="E3" s="80"/>
      <c r="F3" s="9">
        <v>36</v>
      </c>
      <c r="G3" s="24" t="s">
        <v>19</v>
      </c>
    </row>
    <row r="4" spans="2:7" s="21" customFormat="1" ht="18" customHeight="1">
      <c r="B4" s="7">
        <v>2</v>
      </c>
      <c r="C4" s="81" t="s">
        <v>15</v>
      </c>
      <c r="D4" s="81"/>
      <c r="E4" s="81"/>
      <c r="F4" s="9">
        <v>24</v>
      </c>
      <c r="G4" s="24" t="s">
        <v>19</v>
      </c>
    </row>
    <row r="5" spans="2:7" s="21" customFormat="1" ht="18" customHeight="1">
      <c r="B5" s="7">
        <v>3</v>
      </c>
      <c r="C5" s="81" t="s">
        <v>16</v>
      </c>
      <c r="D5" s="81"/>
      <c r="E5" s="81"/>
      <c r="F5" s="9">
        <v>38</v>
      </c>
      <c r="G5" s="24" t="s">
        <v>19</v>
      </c>
    </row>
    <row r="6" spans="2:7" s="21" customFormat="1" ht="18" customHeight="1">
      <c r="B6" s="7">
        <v>4</v>
      </c>
      <c r="C6" s="81" t="s">
        <v>17</v>
      </c>
      <c r="D6" s="81"/>
      <c r="E6" s="81"/>
      <c r="F6" s="9">
        <v>38</v>
      </c>
      <c r="G6" s="24" t="s">
        <v>19</v>
      </c>
    </row>
    <row r="7" spans="2:7" s="21" customFormat="1" ht="18" customHeight="1">
      <c r="B7" s="7">
        <v>5</v>
      </c>
      <c r="C7" s="81" t="s">
        <v>23</v>
      </c>
      <c r="D7" s="81"/>
      <c r="E7" s="81"/>
      <c r="F7" s="9">
        <v>15</v>
      </c>
      <c r="G7" s="24" t="s">
        <v>19</v>
      </c>
    </row>
    <row r="8" spans="2:7" s="21" customFormat="1" ht="18" customHeight="1">
      <c r="B8" s="7">
        <v>6</v>
      </c>
      <c r="C8" s="81" t="s">
        <v>24</v>
      </c>
      <c r="D8" s="81"/>
      <c r="E8" s="81"/>
      <c r="F8" s="9">
        <v>15</v>
      </c>
      <c r="G8" s="24" t="s">
        <v>19</v>
      </c>
    </row>
    <row r="9" spans="2:7" s="21" customFormat="1" ht="18" customHeight="1">
      <c r="B9" s="7">
        <v>7</v>
      </c>
      <c r="C9" s="81"/>
      <c r="D9" s="81"/>
      <c r="E9" s="81"/>
      <c r="F9" s="9"/>
      <c r="G9" s="24" t="s">
        <v>20</v>
      </c>
    </row>
    <row r="10" spans="2:7" s="21" customFormat="1" ht="18" customHeight="1">
      <c r="B10" s="7">
        <v>8</v>
      </c>
      <c r="C10" s="81"/>
      <c r="D10" s="81"/>
      <c r="E10" s="81"/>
      <c r="F10" s="9"/>
      <c r="G10" s="24" t="s">
        <v>20</v>
      </c>
    </row>
    <row r="11" spans="2:7" s="21" customFormat="1" ht="18" customHeight="1">
      <c r="B11" s="7">
        <v>9</v>
      </c>
      <c r="C11" s="81"/>
      <c r="D11" s="81"/>
      <c r="E11" s="81"/>
      <c r="F11" s="9"/>
      <c r="G11" s="24" t="s">
        <v>20</v>
      </c>
    </row>
    <row r="12" spans="2:7" s="21" customFormat="1" ht="18" customHeight="1">
      <c r="B12" s="7">
        <v>10</v>
      </c>
      <c r="C12" s="81"/>
      <c r="D12" s="81"/>
      <c r="E12" s="81"/>
      <c r="F12" s="9"/>
      <c r="G12" s="24" t="s">
        <v>20</v>
      </c>
    </row>
    <row r="13" spans="2:7" s="21" customFormat="1" ht="18" customHeight="1">
      <c r="B13" s="7">
        <v>11</v>
      </c>
      <c r="C13" s="81"/>
      <c r="D13" s="81"/>
      <c r="E13" s="81"/>
      <c r="F13" s="9"/>
      <c r="G13" s="24" t="s">
        <v>20</v>
      </c>
    </row>
    <row r="14" spans="2:7" s="21" customFormat="1" ht="18" customHeight="1">
      <c r="B14" s="7">
        <v>12</v>
      </c>
      <c r="C14" s="81"/>
      <c r="D14" s="81"/>
      <c r="E14" s="81"/>
      <c r="F14" s="9"/>
      <c r="G14" s="24" t="s">
        <v>20</v>
      </c>
    </row>
    <row r="15" spans="2:7" s="21" customFormat="1" ht="18" customHeight="1">
      <c r="B15" s="7">
        <v>13</v>
      </c>
      <c r="C15" s="81"/>
      <c r="D15" s="81"/>
      <c r="E15" s="81"/>
      <c r="F15" s="9"/>
      <c r="G15" s="24" t="s">
        <v>20</v>
      </c>
    </row>
    <row r="16" spans="2:7" s="21" customFormat="1" ht="18" customHeight="1">
      <c r="B16" s="7">
        <v>14</v>
      </c>
      <c r="C16" s="81"/>
      <c r="D16" s="81"/>
      <c r="E16" s="81"/>
      <c r="F16" s="9"/>
      <c r="G16" s="24" t="s">
        <v>20</v>
      </c>
    </row>
    <row r="17" spans="2:7" s="21" customFormat="1" ht="18" customHeight="1">
      <c r="B17" s="7">
        <v>15</v>
      </c>
      <c r="C17" s="81"/>
      <c r="D17" s="81"/>
      <c r="E17" s="81"/>
      <c r="F17" s="9"/>
      <c r="G17" s="24" t="s">
        <v>20</v>
      </c>
    </row>
    <row r="18" spans="2:7" s="21" customFormat="1" ht="18" customHeight="1">
      <c r="B18" s="7">
        <v>16</v>
      </c>
      <c r="C18" s="81"/>
      <c r="D18" s="81"/>
      <c r="E18" s="81"/>
      <c r="F18" s="9"/>
      <c r="G18" s="24" t="s">
        <v>20</v>
      </c>
    </row>
    <row r="19" spans="2:7" s="21" customFormat="1" ht="18" customHeight="1">
      <c r="B19" s="7">
        <v>17</v>
      </c>
      <c r="C19" s="81"/>
      <c r="D19" s="81"/>
      <c r="E19" s="81"/>
      <c r="F19" s="9"/>
      <c r="G19" s="24" t="s">
        <v>20</v>
      </c>
    </row>
    <row r="20" spans="2:7" s="21" customFormat="1" ht="18" customHeight="1">
      <c r="B20" s="7">
        <v>18</v>
      </c>
      <c r="C20" s="81"/>
      <c r="D20" s="81"/>
      <c r="E20" s="81"/>
      <c r="F20" s="9"/>
      <c r="G20" s="24" t="s">
        <v>20</v>
      </c>
    </row>
    <row r="21" spans="2:7" s="21" customFormat="1" ht="18" customHeight="1">
      <c r="B21" s="7">
        <v>19</v>
      </c>
      <c r="C21" s="81"/>
      <c r="D21" s="81"/>
      <c r="E21" s="81"/>
      <c r="F21" s="9"/>
      <c r="G21" s="24" t="s">
        <v>20</v>
      </c>
    </row>
    <row r="22" spans="2:7" s="21" customFormat="1" ht="18" customHeight="1">
      <c r="B22" s="7">
        <v>20</v>
      </c>
      <c r="C22" s="81"/>
      <c r="D22" s="81"/>
      <c r="E22" s="81"/>
      <c r="F22" s="9"/>
      <c r="G22" s="24" t="s">
        <v>20</v>
      </c>
    </row>
    <row r="23" spans="2:7" s="21" customFormat="1" ht="18" customHeight="1">
      <c r="B23" s="7">
        <v>21</v>
      </c>
      <c r="C23" s="81"/>
      <c r="D23" s="81"/>
      <c r="E23" s="81"/>
      <c r="F23" s="9"/>
      <c r="G23" s="24" t="s">
        <v>20</v>
      </c>
    </row>
    <row r="24" spans="2:7" s="21" customFormat="1" ht="18" customHeight="1">
      <c r="B24" s="7">
        <v>22</v>
      </c>
      <c r="C24" s="81"/>
      <c r="D24" s="81"/>
      <c r="E24" s="81"/>
      <c r="F24" s="9"/>
      <c r="G24" s="24" t="s">
        <v>20</v>
      </c>
    </row>
    <row r="25" spans="2:7" s="21" customFormat="1" ht="18" customHeight="1">
      <c r="B25" s="7">
        <v>23</v>
      </c>
      <c r="C25" s="81"/>
      <c r="D25" s="81"/>
      <c r="E25" s="81"/>
      <c r="F25" s="9"/>
      <c r="G25" s="24" t="s">
        <v>20</v>
      </c>
    </row>
    <row r="26" spans="2:7" s="21" customFormat="1" ht="18" customHeight="1">
      <c r="B26" s="7">
        <v>24</v>
      </c>
      <c r="C26" s="81"/>
      <c r="D26" s="81"/>
      <c r="E26" s="81"/>
      <c r="F26" s="9"/>
      <c r="G26" s="24" t="s">
        <v>20</v>
      </c>
    </row>
    <row r="27" spans="2:7" s="21" customFormat="1" ht="18" customHeight="1">
      <c r="B27" s="7">
        <v>25</v>
      </c>
      <c r="C27" s="81"/>
      <c r="D27" s="81"/>
      <c r="E27" s="81"/>
      <c r="F27" s="9"/>
      <c r="G27" s="24" t="s">
        <v>20</v>
      </c>
    </row>
    <row r="28" spans="2:7" s="21" customFormat="1" ht="18" customHeight="1">
      <c r="B28" s="7">
        <v>26</v>
      </c>
      <c r="C28" s="81"/>
      <c r="D28" s="81"/>
      <c r="E28" s="81"/>
      <c r="F28" s="9"/>
      <c r="G28" s="24" t="s">
        <v>20</v>
      </c>
    </row>
    <row r="29" spans="2:7" s="21" customFormat="1" ht="18" customHeight="1">
      <c r="B29" s="7">
        <v>27</v>
      </c>
      <c r="C29" s="81"/>
      <c r="D29" s="81"/>
      <c r="E29" s="81"/>
      <c r="F29" s="9"/>
      <c r="G29" s="24" t="s">
        <v>20</v>
      </c>
    </row>
    <row r="30" spans="2:7" s="21" customFormat="1" ht="18" customHeight="1">
      <c r="B30" s="7">
        <v>28</v>
      </c>
      <c r="C30" s="81"/>
      <c r="D30" s="81"/>
      <c r="E30" s="81"/>
      <c r="F30" s="9"/>
      <c r="G30" s="24" t="s">
        <v>20</v>
      </c>
    </row>
    <row r="31" spans="2:7" s="21" customFormat="1" ht="18" customHeight="1">
      <c r="B31" s="7">
        <v>29</v>
      </c>
      <c r="C31" s="81"/>
      <c r="D31" s="81"/>
      <c r="E31" s="81"/>
      <c r="F31" s="9"/>
      <c r="G31" s="24" t="s">
        <v>20</v>
      </c>
    </row>
    <row r="32" spans="2:7" s="21" customFormat="1" ht="18" customHeight="1">
      <c r="B32" s="12">
        <v>30</v>
      </c>
      <c r="C32" s="77"/>
      <c r="D32" s="77"/>
      <c r="E32" s="77"/>
      <c r="F32" s="11"/>
      <c r="G32" s="25" t="s">
        <v>20</v>
      </c>
    </row>
  </sheetData>
  <sheetProtection sheet="1" objects="1" scenarios="1" selectLockedCells="1"/>
  <protectedRanges>
    <protectedRange sqref="G3:G32" name="Range1"/>
  </protectedRanges>
  <mergeCells count="31">
    <mergeCell ref="C30:E30"/>
    <mergeCell ref="C31:E31"/>
    <mergeCell ref="C32:E32"/>
    <mergeCell ref="C26:E26"/>
    <mergeCell ref="C27:E27"/>
    <mergeCell ref="C28:E28"/>
    <mergeCell ref="C29:E29"/>
    <mergeCell ref="C22:E22"/>
    <mergeCell ref="C23:E23"/>
    <mergeCell ref="C24:E24"/>
    <mergeCell ref="C25:E25"/>
    <mergeCell ref="C18:E18"/>
    <mergeCell ref="C19:E19"/>
    <mergeCell ref="C20:E20"/>
    <mergeCell ref="C21:E21"/>
    <mergeCell ref="C14:E14"/>
    <mergeCell ref="C15:E15"/>
    <mergeCell ref="C16:E16"/>
    <mergeCell ref="C17:E17"/>
    <mergeCell ref="C10:E10"/>
    <mergeCell ref="C11:E11"/>
    <mergeCell ref="C12:E12"/>
    <mergeCell ref="C13:E13"/>
    <mergeCell ref="C6:E6"/>
    <mergeCell ref="C7:E7"/>
    <mergeCell ref="C8:E8"/>
    <mergeCell ref="C9:E9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F32"/>
  <sheetViews>
    <sheetView workbookViewId="0" topLeftCell="A1">
      <selection activeCell="C4" sqref="C4:E4"/>
    </sheetView>
  </sheetViews>
  <sheetFormatPr defaultColWidth="9.140625" defaultRowHeight="12.75"/>
  <cols>
    <col min="1" max="1" width="7.421875" style="20" customWidth="1"/>
    <col min="2" max="2" width="4.00390625" style="20" customWidth="1"/>
    <col min="3" max="3" width="9.140625" style="20" customWidth="1"/>
    <col min="4" max="4" width="10.28125" style="20" customWidth="1"/>
    <col min="5" max="5" width="20.00390625" style="20" customWidth="1"/>
    <col min="6" max="6" width="11.7109375" style="20" customWidth="1"/>
    <col min="7" max="16384" width="9.140625" style="20" customWidth="1"/>
  </cols>
  <sheetData>
    <row r="1" ht="12.75" customHeight="1"/>
    <row r="2" spans="2:6" s="21" customFormat="1" ht="12.75">
      <c r="B2" s="6" t="s">
        <v>8</v>
      </c>
      <c r="C2" s="70" t="s">
        <v>12</v>
      </c>
      <c r="D2" s="70"/>
      <c r="E2" s="70"/>
      <c r="F2" s="5" t="s">
        <v>18</v>
      </c>
    </row>
    <row r="3" spans="2:6" s="21" customFormat="1" ht="18" customHeight="1">
      <c r="B3" s="7">
        <v>1</v>
      </c>
      <c r="C3" s="84" t="s">
        <v>13</v>
      </c>
      <c r="D3" s="84"/>
      <c r="E3" s="84"/>
      <c r="F3" s="24" t="s">
        <v>19</v>
      </c>
    </row>
    <row r="4" spans="2:6" s="21" customFormat="1" ht="18" customHeight="1">
      <c r="B4" s="7">
        <v>2</v>
      </c>
      <c r="C4" s="82" t="s">
        <v>14</v>
      </c>
      <c r="D4" s="82"/>
      <c r="E4" s="82"/>
      <c r="F4" s="24" t="s">
        <v>19</v>
      </c>
    </row>
    <row r="5" spans="2:6" s="21" customFormat="1" ht="18" customHeight="1">
      <c r="B5" s="7">
        <v>3</v>
      </c>
      <c r="C5" s="82" t="s">
        <v>21</v>
      </c>
      <c r="D5" s="82"/>
      <c r="E5" s="82"/>
      <c r="F5" s="24" t="s">
        <v>19</v>
      </c>
    </row>
    <row r="6" spans="2:6" s="21" customFormat="1" ht="18" customHeight="1">
      <c r="B6" s="7">
        <v>4</v>
      </c>
      <c r="C6" s="82"/>
      <c r="D6" s="82"/>
      <c r="E6" s="82"/>
      <c r="F6" s="24" t="s">
        <v>20</v>
      </c>
    </row>
    <row r="7" spans="2:6" s="21" customFormat="1" ht="18" customHeight="1">
      <c r="B7" s="7">
        <v>5</v>
      </c>
      <c r="C7" s="82"/>
      <c r="D7" s="82"/>
      <c r="E7" s="82"/>
      <c r="F7" s="24" t="s">
        <v>20</v>
      </c>
    </row>
    <row r="8" spans="2:6" s="21" customFormat="1" ht="18" customHeight="1">
      <c r="B8" s="7">
        <v>6</v>
      </c>
      <c r="C8" s="82"/>
      <c r="D8" s="82"/>
      <c r="E8" s="82"/>
      <c r="F8" s="24" t="s">
        <v>20</v>
      </c>
    </row>
    <row r="9" spans="2:6" s="21" customFormat="1" ht="18" customHeight="1">
      <c r="B9" s="7">
        <v>7</v>
      </c>
      <c r="C9" s="82"/>
      <c r="D9" s="82"/>
      <c r="E9" s="82"/>
      <c r="F9" s="24" t="s">
        <v>20</v>
      </c>
    </row>
    <row r="10" spans="2:6" s="21" customFormat="1" ht="18" customHeight="1">
      <c r="B10" s="7">
        <v>8</v>
      </c>
      <c r="C10" s="82"/>
      <c r="D10" s="82"/>
      <c r="E10" s="82"/>
      <c r="F10" s="24" t="s">
        <v>20</v>
      </c>
    </row>
    <row r="11" spans="2:6" s="21" customFormat="1" ht="18" customHeight="1">
      <c r="B11" s="7">
        <v>9</v>
      </c>
      <c r="C11" s="82"/>
      <c r="D11" s="82"/>
      <c r="E11" s="82"/>
      <c r="F11" s="24" t="s">
        <v>20</v>
      </c>
    </row>
    <row r="12" spans="2:6" s="21" customFormat="1" ht="18" customHeight="1">
      <c r="B12" s="7">
        <v>10</v>
      </c>
      <c r="C12" s="82"/>
      <c r="D12" s="82"/>
      <c r="E12" s="82"/>
      <c r="F12" s="24" t="s">
        <v>20</v>
      </c>
    </row>
    <row r="13" spans="2:6" s="21" customFormat="1" ht="18" customHeight="1">
      <c r="B13" s="7">
        <v>11</v>
      </c>
      <c r="C13" s="82"/>
      <c r="D13" s="82"/>
      <c r="E13" s="82"/>
      <c r="F13" s="24" t="s">
        <v>20</v>
      </c>
    </row>
    <row r="14" spans="2:6" s="21" customFormat="1" ht="18" customHeight="1">
      <c r="B14" s="7">
        <v>12</v>
      </c>
      <c r="C14" s="82"/>
      <c r="D14" s="82"/>
      <c r="E14" s="82"/>
      <c r="F14" s="24" t="s">
        <v>20</v>
      </c>
    </row>
    <row r="15" spans="2:6" s="21" customFormat="1" ht="18" customHeight="1">
      <c r="B15" s="7">
        <v>13</v>
      </c>
      <c r="C15" s="82"/>
      <c r="D15" s="82"/>
      <c r="E15" s="82"/>
      <c r="F15" s="24" t="s">
        <v>20</v>
      </c>
    </row>
    <row r="16" spans="2:6" s="21" customFormat="1" ht="18" customHeight="1">
      <c r="B16" s="7">
        <v>14</v>
      </c>
      <c r="C16" s="82"/>
      <c r="D16" s="82"/>
      <c r="E16" s="82"/>
      <c r="F16" s="24" t="s">
        <v>20</v>
      </c>
    </row>
    <row r="17" spans="2:6" s="21" customFormat="1" ht="18" customHeight="1">
      <c r="B17" s="7">
        <v>15</v>
      </c>
      <c r="C17" s="82"/>
      <c r="D17" s="82"/>
      <c r="E17" s="82"/>
      <c r="F17" s="24" t="s">
        <v>20</v>
      </c>
    </row>
    <row r="18" spans="2:6" s="21" customFormat="1" ht="18" customHeight="1">
      <c r="B18" s="7">
        <v>16</v>
      </c>
      <c r="C18" s="82"/>
      <c r="D18" s="82"/>
      <c r="E18" s="82"/>
      <c r="F18" s="24" t="s">
        <v>20</v>
      </c>
    </row>
    <row r="19" spans="2:6" s="21" customFormat="1" ht="18" customHeight="1">
      <c r="B19" s="7">
        <v>17</v>
      </c>
      <c r="C19" s="82"/>
      <c r="D19" s="82"/>
      <c r="E19" s="82"/>
      <c r="F19" s="24" t="s">
        <v>20</v>
      </c>
    </row>
    <row r="20" spans="2:6" s="21" customFormat="1" ht="18" customHeight="1">
      <c r="B20" s="7">
        <v>18</v>
      </c>
      <c r="C20" s="82"/>
      <c r="D20" s="82"/>
      <c r="E20" s="82"/>
      <c r="F20" s="24" t="s">
        <v>20</v>
      </c>
    </row>
    <row r="21" spans="2:6" s="21" customFormat="1" ht="18" customHeight="1">
      <c r="B21" s="7">
        <v>19</v>
      </c>
      <c r="C21" s="82"/>
      <c r="D21" s="82"/>
      <c r="E21" s="82"/>
      <c r="F21" s="24" t="s">
        <v>20</v>
      </c>
    </row>
    <row r="22" spans="2:6" s="21" customFormat="1" ht="18" customHeight="1">
      <c r="B22" s="7">
        <v>20</v>
      </c>
      <c r="C22" s="82"/>
      <c r="D22" s="82"/>
      <c r="E22" s="82"/>
      <c r="F22" s="24" t="s">
        <v>20</v>
      </c>
    </row>
    <row r="23" spans="2:6" s="21" customFormat="1" ht="18" customHeight="1">
      <c r="B23" s="7">
        <v>21</v>
      </c>
      <c r="C23" s="82"/>
      <c r="D23" s="82"/>
      <c r="E23" s="82"/>
      <c r="F23" s="24" t="s">
        <v>20</v>
      </c>
    </row>
    <row r="24" spans="2:6" s="21" customFormat="1" ht="18" customHeight="1">
      <c r="B24" s="7">
        <v>22</v>
      </c>
      <c r="C24" s="82"/>
      <c r="D24" s="82"/>
      <c r="E24" s="82"/>
      <c r="F24" s="24" t="s">
        <v>20</v>
      </c>
    </row>
    <row r="25" spans="2:6" s="21" customFormat="1" ht="18" customHeight="1">
      <c r="B25" s="7">
        <v>23</v>
      </c>
      <c r="C25" s="82"/>
      <c r="D25" s="82"/>
      <c r="E25" s="82"/>
      <c r="F25" s="24" t="s">
        <v>20</v>
      </c>
    </row>
    <row r="26" spans="2:6" s="21" customFormat="1" ht="18" customHeight="1">
      <c r="B26" s="7">
        <v>24</v>
      </c>
      <c r="C26" s="82"/>
      <c r="D26" s="82"/>
      <c r="E26" s="82"/>
      <c r="F26" s="24" t="s">
        <v>20</v>
      </c>
    </row>
    <row r="27" spans="2:6" s="21" customFormat="1" ht="18" customHeight="1">
      <c r="B27" s="7">
        <v>25</v>
      </c>
      <c r="C27" s="82"/>
      <c r="D27" s="82"/>
      <c r="E27" s="82"/>
      <c r="F27" s="24" t="s">
        <v>20</v>
      </c>
    </row>
    <row r="28" spans="2:6" s="21" customFormat="1" ht="18" customHeight="1">
      <c r="B28" s="7">
        <v>26</v>
      </c>
      <c r="C28" s="82"/>
      <c r="D28" s="82"/>
      <c r="E28" s="82"/>
      <c r="F28" s="24" t="s">
        <v>20</v>
      </c>
    </row>
    <row r="29" spans="2:6" s="21" customFormat="1" ht="18" customHeight="1">
      <c r="B29" s="7">
        <v>27</v>
      </c>
      <c r="C29" s="82"/>
      <c r="D29" s="82"/>
      <c r="E29" s="82"/>
      <c r="F29" s="24" t="s">
        <v>20</v>
      </c>
    </row>
    <row r="30" spans="2:6" s="21" customFormat="1" ht="18" customHeight="1">
      <c r="B30" s="7">
        <v>28</v>
      </c>
      <c r="C30" s="82"/>
      <c r="D30" s="82"/>
      <c r="E30" s="82"/>
      <c r="F30" s="24" t="s">
        <v>20</v>
      </c>
    </row>
    <row r="31" spans="2:6" s="21" customFormat="1" ht="18" customHeight="1">
      <c r="B31" s="7">
        <v>29</v>
      </c>
      <c r="C31" s="82"/>
      <c r="D31" s="82"/>
      <c r="E31" s="82"/>
      <c r="F31" s="24" t="s">
        <v>20</v>
      </c>
    </row>
    <row r="32" spans="2:6" s="21" customFormat="1" ht="18" customHeight="1">
      <c r="B32" s="12">
        <v>30</v>
      </c>
      <c r="C32" s="83"/>
      <c r="D32" s="83"/>
      <c r="E32" s="83"/>
      <c r="F32" s="25" t="s">
        <v>20</v>
      </c>
    </row>
  </sheetData>
  <sheetProtection selectLockedCells="1"/>
  <mergeCells count="31">
    <mergeCell ref="C6:E6"/>
    <mergeCell ref="C7:E7"/>
    <mergeCell ref="C8:E8"/>
    <mergeCell ref="C2:E2"/>
    <mergeCell ref="C3:E3"/>
    <mergeCell ref="C4:E4"/>
    <mergeCell ref="C5:E5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G3"/>
  <sheetViews>
    <sheetView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32.00390625" style="0" customWidth="1"/>
    <col min="3" max="3" width="52.00390625" style="0" customWidth="1"/>
    <col min="4" max="4" width="16.140625" style="0" customWidth="1"/>
    <col min="5" max="5" width="14.28125" style="0" customWidth="1"/>
    <col min="6" max="6" width="12.7109375" style="0" customWidth="1"/>
    <col min="7" max="7" width="17.00390625" style="0" customWidth="1"/>
  </cols>
  <sheetData>
    <row r="2" spans="2:3" ht="12.75">
      <c r="B2" s="58" t="s">
        <v>11</v>
      </c>
      <c r="C2" s="58" t="s">
        <v>35</v>
      </c>
    </row>
    <row r="3" spans="2:7" s="60" customFormat="1" ht="25.5">
      <c r="B3" s="57" t="s">
        <v>38</v>
      </c>
      <c r="C3" s="61" t="s">
        <v>39</v>
      </c>
      <c r="E3" s="62" t="s">
        <v>37</v>
      </c>
      <c r="F3" s="62"/>
      <c r="G3" s="62"/>
    </row>
    <row r="4" s="60" customFormat="1" ht="12.75"/>
    <row r="5" s="60" customFormat="1" ht="12.75"/>
    <row r="6" s="60" customFormat="1" ht="12.75"/>
    <row r="7" s="60" customFormat="1" ht="12.75"/>
    <row r="8" s="60" customFormat="1" ht="12.75"/>
    <row r="9" s="60" customFormat="1" ht="12.75"/>
    <row r="10" s="60" customFormat="1" ht="12.75"/>
    <row r="11" s="60" customFormat="1" ht="12.75"/>
    <row r="12" s="60" customFormat="1" ht="12.75"/>
    <row r="13" s="60" customFormat="1" ht="12.75"/>
    <row r="14" s="60" customFormat="1" ht="12.75"/>
    <row r="15" s="60" customFormat="1" ht="12.75"/>
    <row r="16" s="60" customFormat="1" ht="12.75"/>
    <row r="17" s="60" customFormat="1" ht="12.75"/>
    <row r="18" s="60" customFormat="1" ht="12.75"/>
    <row r="19" s="60" customFormat="1" ht="12.75"/>
    <row r="20" s="60" customFormat="1" ht="12.75"/>
    <row r="21" s="60" customFormat="1" ht="12.75"/>
    <row r="22" s="60" customFormat="1" ht="12.75"/>
    <row r="23" s="60" customFormat="1" ht="12.75"/>
    <row r="24" s="60" customFormat="1" ht="12.75"/>
    <row r="25" s="60" customFormat="1" ht="12.75"/>
    <row r="26" s="60" customFormat="1" ht="12.75"/>
    <row r="27" s="60" customFormat="1" ht="12.75"/>
    <row r="28" s="60" customFormat="1" ht="12.75"/>
    <row r="29" s="60" customFormat="1" ht="12.75"/>
    <row r="30" s="60" customFormat="1" ht="12.75"/>
    <row r="31" s="60" customFormat="1" ht="12.75"/>
    <row r="32" s="60" customFormat="1" ht="12.75"/>
    <row r="33" s="60" customFormat="1" ht="12.75"/>
    <row r="34" s="60" customFormat="1" ht="12.75"/>
    <row r="35" s="60" customFormat="1" ht="12.75"/>
    <row r="36" s="60" customFormat="1" ht="12.75"/>
    <row r="37" s="60" customFormat="1" ht="12.75"/>
    <row r="38" s="60" customFormat="1" ht="12.75"/>
    <row r="39" s="60" customFormat="1" ht="12.75"/>
  </sheetData>
  <mergeCells count="1"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>gia to e-kapnisma.gr</dc:description>
  <cp:lastModifiedBy>.</cp:lastModifiedBy>
  <cp:lastPrinted>2010-02-17T04:19:05Z</cp:lastPrinted>
  <dcterms:created xsi:type="dcterms:W3CDTF">2010-01-30T12:08:09Z</dcterms:created>
  <dcterms:modified xsi:type="dcterms:W3CDTF">2011-01-29T13:46:05Z</dcterms:modified>
  <cp:category/>
  <cp:version/>
  <cp:contentType/>
  <cp:contentStatus/>
</cp:coreProperties>
</file>